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ke\Desktop\Mike's Desktop\FreedomSoft\Xcel Files\"/>
    </mc:Choice>
  </mc:AlternateContent>
  <bookViews>
    <workbookView xWindow="0" yWindow="0" windowWidth="19200" windowHeight="7310"/>
  </bookViews>
  <sheets>
    <sheet name="Quick Buy And Hold Analyz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E51" i="1" s="1"/>
  <c r="D50" i="1"/>
  <c r="E50" i="1" s="1"/>
  <c r="D49" i="1"/>
  <c r="E49" i="1" s="1"/>
  <c r="D48" i="1"/>
  <c r="E48" i="1" s="1"/>
  <c r="D47" i="1"/>
  <c r="E47" i="1" s="1"/>
  <c r="D31" i="1" l="1"/>
  <c r="E34" i="1" s="1"/>
  <c r="D9" i="1"/>
  <c r="D15" i="1" s="1"/>
  <c r="F15" i="1" s="1"/>
  <c r="E33" i="1" l="1"/>
  <c r="D12" i="1"/>
  <c r="E12" i="1" s="1"/>
  <c r="D16" i="1"/>
  <c r="E16" i="1" s="1"/>
  <c r="G15" i="1"/>
  <c r="E15" i="1"/>
  <c r="D13" i="1"/>
  <c r="F13" i="1" s="1"/>
  <c r="D17" i="1"/>
  <c r="F17" i="1" s="1"/>
  <c r="D14" i="1"/>
  <c r="F14" i="1" s="1"/>
  <c r="D18" i="1"/>
  <c r="F18" i="1" s="1"/>
  <c r="G16" i="1" l="1"/>
  <c r="F16" i="1"/>
  <c r="G12" i="1"/>
  <c r="F12" i="1"/>
  <c r="E17" i="1"/>
  <c r="G17" i="1"/>
  <c r="E13" i="1"/>
  <c r="G13" i="1"/>
  <c r="G18" i="1"/>
  <c r="E18" i="1"/>
  <c r="G14" i="1"/>
  <c r="E14" i="1"/>
</calcChain>
</file>

<file path=xl/sharedStrings.xml><?xml version="1.0" encoding="utf-8"?>
<sst xmlns="http://schemas.openxmlformats.org/spreadsheetml/2006/main" count="57" uniqueCount="44">
  <si>
    <t>Gross Monthly Rent:</t>
  </si>
  <si>
    <t>Net Monthly Rent:</t>
  </si>
  <si>
    <t>8 CAP</t>
  </si>
  <si>
    <t>Wholesale Fee:</t>
  </si>
  <si>
    <t>10 CAP</t>
  </si>
  <si>
    <t>12 CAP</t>
  </si>
  <si>
    <t>14 CAP</t>
  </si>
  <si>
    <t>16 CAP</t>
  </si>
  <si>
    <t>18 CAP</t>
  </si>
  <si>
    <t>20 CAP</t>
  </si>
  <si>
    <t>All In Amt</t>
  </si>
  <si>
    <t>Your Buyer's Purchase Price</t>
  </si>
  <si>
    <t>*All 3 above fields required.</t>
  </si>
  <si>
    <t xml:space="preserve">              * Note: Numbers DO NOT include closing costs. And DO NOT rely on this for making offers. Run the math yourself to confirm.</t>
  </si>
  <si>
    <t xml:space="preserve">Your End Buyer's CAP Rate: </t>
  </si>
  <si>
    <t>Your End Buyer's Return Of Cash In Years:</t>
  </si>
  <si>
    <t>*All 4 above fields required.</t>
  </si>
  <si>
    <t>Your Buyer's ROC in Years</t>
  </si>
  <si>
    <t xml:space="preserve">              * Note 1: Numbers DO NOT include closing costs. And DO NOT rely on this for making offers. Run the math yourself to confirm.</t>
  </si>
  <si>
    <t xml:space="preserve">              * Note 2: ROC = Return Of Cash</t>
  </si>
  <si>
    <t>(Assumes 30% operating costs.)</t>
  </si>
  <si>
    <t>Your Max Offer Price</t>
  </si>
  <si>
    <t xml:space="preserve">Reair Cost Estimate: </t>
  </si>
  <si>
    <t xml:space="preserve">Repair Cost Estimate: </t>
  </si>
  <si>
    <t xml:space="preserve">  (Enter the amount the property is listed for or the seller's asking price here.)</t>
  </si>
  <si>
    <t xml:space="preserve">  (Enter average gross monthly rents based on rental comps in the area.)</t>
  </si>
  <si>
    <t xml:space="preserve">  (Enter your fix up estimate here.)</t>
  </si>
  <si>
    <t xml:space="preserve">  (Enter how much you'd like to make here.)</t>
  </si>
  <si>
    <t>BUY &amp; HOLD - If you only know RENTAL AMOUNT and FIX UP amount - Use when seller says, "Make me an offer."</t>
  </si>
  <si>
    <t xml:space="preserve">FIX &amp; FLIP - Use to evaluate deals that you think may work for fix and flip investors. </t>
  </si>
  <si>
    <t>After Repaired Value (ARV)</t>
  </si>
  <si>
    <t xml:space="preserve">  (Enter the fully fixed up value based on similar comps in the area.)</t>
  </si>
  <si>
    <t>ARV - Fix Up X 50% =</t>
  </si>
  <si>
    <t>ARV - Fix UP X 55% =</t>
  </si>
  <si>
    <t>ARV - Fix Up X 60% =</t>
  </si>
  <si>
    <t>ARV - Fix Up X 65% =</t>
  </si>
  <si>
    <t>ARV - Fix Up X 70% =</t>
  </si>
  <si>
    <t>Different Formulas:</t>
  </si>
  <si>
    <t>Your Max Offer Offer</t>
  </si>
  <si>
    <t>Formula Result:</t>
  </si>
  <si>
    <t xml:space="preserve">*These 2 tend to be the most common that investors use. </t>
  </si>
  <si>
    <t>Purchase Price:</t>
  </si>
  <si>
    <t xml:space="preserve">BUY &amp; HOLD - If you know ASKING PRICE, RENTAL AMOUNT and FIX UP Amount - Use when seller tells you a price or the property is listed. </t>
  </si>
  <si>
    <t>Asking Price: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</si>
</sst>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[$$-409]* #,##0.0_);_([$$-409]* \(#,##0.0\);_([$$-409]* &quot;-&quot;?_);_(@_)"/>
    <numFmt numFmtId="166" formatCode="0.0"/>
    <numFmt numFmtId="167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3" borderId="0" xfId="0" applyFont="1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Alignment="1">
      <alignment horizontal="center"/>
    </xf>
    <xf numFmtId="0" fontId="3" fillId="3" borderId="0" xfId="0" applyFont="1" applyFill="1" applyBorder="1"/>
    <xf numFmtId="164" fontId="0" fillId="3" borderId="0" xfId="0" applyNumberFormat="1" applyFill="1" applyBorder="1"/>
    <xf numFmtId="0" fontId="2" fillId="3" borderId="0" xfId="0" applyFont="1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0" fillId="3" borderId="8" xfId="0" applyFill="1" applyBorder="1"/>
    <xf numFmtId="165" fontId="0" fillId="3" borderId="0" xfId="0" applyNumberFormat="1" applyFill="1" applyBorder="1"/>
    <xf numFmtId="166" fontId="0" fillId="3" borderId="0" xfId="0" applyNumberFormat="1" applyFill="1" applyBorder="1" applyAlignment="1">
      <alignment horizontal="center"/>
    </xf>
    <xf numFmtId="0" fontId="0" fillId="2" borderId="0" xfId="0" applyFill="1" applyBorder="1"/>
    <xf numFmtId="0" fontId="4" fillId="3" borderId="1" xfId="0" applyFont="1" applyFill="1" applyBorder="1"/>
    <xf numFmtId="0" fontId="0" fillId="3" borderId="0" xfId="0" applyFill="1" applyBorder="1" applyAlignment="1">
      <alignment horizontal="left"/>
    </xf>
    <xf numFmtId="166" fontId="0" fillId="3" borderId="0" xfId="0" applyNumberFormat="1" applyFill="1" applyBorder="1" applyAlignment="1">
      <alignment horizontal="left"/>
    </xf>
    <xf numFmtId="167" fontId="0" fillId="3" borderId="0" xfId="0" applyNumberFormat="1" applyFill="1" applyBorder="1" applyAlignment="1">
      <alignment horizontal="left"/>
    </xf>
    <xf numFmtId="164" fontId="0" fillId="5" borderId="9" xfId="0" applyNumberFormat="1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164" fontId="0" fillId="4" borderId="9" xfId="0" applyNumberFormat="1" applyFill="1" applyBorder="1"/>
    <xf numFmtId="164" fontId="0" fillId="4" borderId="10" xfId="0" applyNumberFormat="1" applyFill="1" applyBorder="1"/>
    <xf numFmtId="164" fontId="0" fillId="4" borderId="11" xfId="0" applyNumberFormat="1" applyFill="1" applyBorder="1"/>
    <xf numFmtId="0" fontId="5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44" fontId="0" fillId="3" borderId="0" xfId="2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44" fontId="0" fillId="3" borderId="7" xfId="2" applyFon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42" fontId="0" fillId="3" borderId="0" xfId="0" applyNumberFormat="1" applyFill="1" applyBorder="1" applyAlignment="1">
      <alignment horizontal="center"/>
    </xf>
    <xf numFmtId="164" fontId="0" fillId="7" borderId="9" xfId="0" applyNumberFormat="1" applyFill="1" applyBorder="1"/>
    <xf numFmtId="164" fontId="0" fillId="7" borderId="10" xfId="0" applyNumberFormat="1" applyFill="1" applyBorder="1"/>
    <xf numFmtId="164" fontId="0" fillId="7" borderId="11" xfId="0" applyNumberFormat="1" applyFill="1" applyBorder="1"/>
    <xf numFmtId="0" fontId="6" fillId="3" borderId="1" xfId="0" applyFont="1" applyFill="1" applyBorder="1"/>
    <xf numFmtId="44" fontId="0" fillId="6" borderId="0" xfId="2" applyFon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</cellXfs>
  <cellStyles count="3">
    <cellStyle name="Currency" xfId="2" builtinId="4"/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1"/>
  <sheetViews>
    <sheetView tabSelected="1" workbookViewId="0">
      <selection activeCell="D7" sqref="D7"/>
    </sheetView>
  </sheetViews>
  <sheetFormatPr defaultRowHeight="14.5" x14ac:dyDescent="0.35"/>
  <cols>
    <col min="1" max="1" width="1.1796875" customWidth="1"/>
    <col min="2" max="2" width="7.26953125" customWidth="1"/>
    <col min="3" max="3" width="18" bestFit="1" customWidth="1"/>
    <col min="4" max="4" width="14.1796875" customWidth="1"/>
    <col min="5" max="5" width="25.453125" customWidth="1"/>
    <col min="6" max="6" width="22.90625" customWidth="1"/>
    <col min="7" max="7" width="17.453125" customWidth="1"/>
  </cols>
  <sheetData>
    <row r="1" spans="2:10" ht="6.5" customHeight="1" thickBot="1" x14ac:dyDescent="0.4"/>
    <row r="2" spans="2:10" ht="15.5" x14ac:dyDescent="0.35">
      <c r="B2" s="19" t="s">
        <v>28</v>
      </c>
      <c r="C2" s="2"/>
      <c r="D2" s="2"/>
      <c r="E2" s="2"/>
      <c r="F2" s="2"/>
      <c r="G2" s="2"/>
      <c r="H2" s="2"/>
      <c r="I2" s="2"/>
      <c r="J2" s="3"/>
    </row>
    <row r="3" spans="2:10" ht="15" thickBot="1" x14ac:dyDescent="0.4">
      <c r="B3" s="4"/>
      <c r="C3" s="5"/>
      <c r="D3" s="5"/>
      <c r="E3" s="5"/>
      <c r="F3" s="5"/>
      <c r="G3" s="5"/>
      <c r="H3" s="5"/>
      <c r="I3" s="5"/>
      <c r="J3" s="6"/>
    </row>
    <row r="4" spans="2:10" x14ac:dyDescent="0.35">
      <c r="B4" s="4"/>
      <c r="C4" s="7" t="s">
        <v>0</v>
      </c>
      <c r="D4" s="23">
        <v>0</v>
      </c>
      <c r="E4" s="5" t="s">
        <v>25</v>
      </c>
      <c r="F4" s="5"/>
      <c r="G4" s="5"/>
      <c r="H4" s="5"/>
      <c r="I4" s="5"/>
      <c r="J4" s="6"/>
    </row>
    <row r="5" spans="2:10" x14ac:dyDescent="0.35">
      <c r="B5" s="4"/>
      <c r="C5" s="7" t="s">
        <v>22</v>
      </c>
      <c r="D5" s="24">
        <v>0</v>
      </c>
      <c r="E5" s="5" t="s">
        <v>26</v>
      </c>
      <c r="F5" s="5"/>
      <c r="G5" s="5"/>
      <c r="H5" s="5"/>
      <c r="I5" s="5"/>
      <c r="J5" s="6"/>
    </row>
    <row r="6" spans="2:10" ht="15" thickBot="1" x14ac:dyDescent="0.4">
      <c r="B6" s="4"/>
      <c r="C6" s="7" t="s">
        <v>3</v>
      </c>
      <c r="D6" s="25">
        <v>0</v>
      </c>
      <c r="E6" s="5" t="s">
        <v>27</v>
      </c>
      <c r="F6" s="5"/>
      <c r="G6" s="5"/>
      <c r="H6" s="5"/>
      <c r="I6" s="5"/>
      <c r="J6" s="6"/>
    </row>
    <row r="7" spans="2:10" x14ac:dyDescent="0.35">
      <c r="B7" s="4"/>
      <c r="C7" s="7"/>
      <c r="D7" s="9" t="s">
        <v>12</v>
      </c>
      <c r="E7" s="5"/>
      <c r="F7" s="5"/>
      <c r="G7" s="5"/>
      <c r="H7" s="5"/>
      <c r="I7" s="5"/>
      <c r="J7" s="6"/>
    </row>
    <row r="8" spans="2:10" x14ac:dyDescent="0.35">
      <c r="B8" s="4"/>
      <c r="C8" s="5"/>
      <c r="D8" s="5"/>
      <c r="E8" s="5"/>
      <c r="F8" s="5"/>
      <c r="G8" s="5"/>
      <c r="H8" s="5"/>
      <c r="I8" s="5"/>
      <c r="J8" s="6"/>
    </row>
    <row r="9" spans="2:10" x14ac:dyDescent="0.35">
      <c r="B9" s="4"/>
      <c r="C9" s="7" t="s">
        <v>1</v>
      </c>
      <c r="D9" s="10">
        <f>D4*0.7</f>
        <v>0</v>
      </c>
      <c r="E9" s="5" t="s">
        <v>20</v>
      </c>
      <c r="F9" s="5"/>
      <c r="G9" s="5"/>
      <c r="H9" s="5"/>
      <c r="I9" s="5"/>
      <c r="J9" s="6"/>
    </row>
    <row r="10" spans="2:10" x14ac:dyDescent="0.35">
      <c r="B10" s="4"/>
      <c r="C10" s="5"/>
      <c r="D10" s="5"/>
      <c r="E10" s="5"/>
      <c r="F10" s="5"/>
      <c r="G10" s="5"/>
      <c r="H10" s="5"/>
      <c r="I10" s="5"/>
      <c r="J10" s="6"/>
    </row>
    <row r="11" spans="2:10" x14ac:dyDescent="0.35">
      <c r="B11" s="4"/>
      <c r="C11" s="5"/>
      <c r="D11" s="11" t="s">
        <v>10</v>
      </c>
      <c r="E11" s="11" t="s">
        <v>11</v>
      </c>
      <c r="F11" s="1" t="s">
        <v>17</v>
      </c>
      <c r="G11" s="29" t="s">
        <v>21</v>
      </c>
      <c r="H11" s="5"/>
      <c r="I11" s="5"/>
      <c r="J11" s="6"/>
    </row>
    <row r="12" spans="2:10" x14ac:dyDescent="0.35">
      <c r="B12" s="4"/>
      <c r="C12" s="7" t="s">
        <v>2</v>
      </c>
      <c r="D12" s="8">
        <f>D9*12/0.08</f>
        <v>0</v>
      </c>
      <c r="E12" s="36">
        <f>D12-D5</f>
        <v>0</v>
      </c>
      <c r="F12" s="17" t="e">
        <f>D12/D9/12</f>
        <v>#DIV/0!</v>
      </c>
      <c r="G12" s="8">
        <f>D12-D5-D6</f>
        <v>0</v>
      </c>
      <c r="H12" s="5"/>
      <c r="I12" s="5"/>
      <c r="J12" s="6"/>
    </row>
    <row r="13" spans="2:10" x14ac:dyDescent="0.35">
      <c r="B13" s="4"/>
      <c r="C13" s="7" t="s">
        <v>4</v>
      </c>
      <c r="D13" s="8">
        <f>D9*12/0.1</f>
        <v>0</v>
      </c>
      <c r="E13" s="36">
        <f>D13-D5</f>
        <v>0</v>
      </c>
      <c r="F13" s="17" t="e">
        <f>D13/D9/12</f>
        <v>#DIV/0!</v>
      </c>
      <c r="G13" s="8">
        <f>D13-D5-D6</f>
        <v>0</v>
      </c>
      <c r="H13" s="5"/>
      <c r="I13" s="5"/>
      <c r="J13" s="6"/>
    </row>
    <row r="14" spans="2:10" x14ac:dyDescent="0.35">
      <c r="B14" s="4"/>
      <c r="C14" s="7" t="s">
        <v>5</v>
      </c>
      <c r="D14" s="8">
        <f>D9*12/0.12</f>
        <v>0</v>
      </c>
      <c r="E14" s="36">
        <f>D14-D5</f>
        <v>0</v>
      </c>
      <c r="F14" s="17" t="e">
        <f>D14/D9/12</f>
        <v>#DIV/0!</v>
      </c>
      <c r="G14" s="8">
        <f>D14-D5-D6</f>
        <v>0</v>
      </c>
      <c r="H14" s="5"/>
      <c r="I14" s="5"/>
      <c r="J14" s="6"/>
    </row>
    <row r="15" spans="2:10" x14ac:dyDescent="0.35">
      <c r="B15" s="4"/>
      <c r="C15" s="7" t="s">
        <v>6</v>
      </c>
      <c r="D15" s="8">
        <f>D9*12/0.14</f>
        <v>0</v>
      </c>
      <c r="E15" s="36">
        <f>D15-D5</f>
        <v>0</v>
      </c>
      <c r="F15" s="17" t="e">
        <f>D15/D9/12</f>
        <v>#DIV/0!</v>
      </c>
      <c r="G15" s="8">
        <f>D15-D5-D6</f>
        <v>0</v>
      </c>
      <c r="H15" s="5"/>
      <c r="I15" s="5"/>
      <c r="J15" s="6"/>
    </row>
    <row r="16" spans="2:10" x14ac:dyDescent="0.35">
      <c r="B16" s="4"/>
      <c r="C16" s="7" t="s">
        <v>7</v>
      </c>
      <c r="D16" s="8">
        <f>D9*12/0.16</f>
        <v>0</v>
      </c>
      <c r="E16" s="36">
        <f>D16-D5</f>
        <v>0</v>
      </c>
      <c r="F16" s="17" t="e">
        <f>D16/D9/12</f>
        <v>#DIV/0!</v>
      </c>
      <c r="G16" s="8">
        <f>D16-D5-D6</f>
        <v>0</v>
      </c>
      <c r="H16" s="5"/>
      <c r="I16" s="5"/>
      <c r="J16" s="6"/>
    </row>
    <row r="17" spans="2:10" x14ac:dyDescent="0.35">
      <c r="B17" s="4"/>
      <c r="C17" s="7" t="s">
        <v>8</v>
      </c>
      <c r="D17" s="8">
        <f>D9*12/0.18</f>
        <v>0</v>
      </c>
      <c r="E17" s="36">
        <f>D17-D5</f>
        <v>0</v>
      </c>
      <c r="F17" s="17" t="e">
        <f>D17/D9/12</f>
        <v>#DIV/0!</v>
      </c>
      <c r="G17" s="8">
        <f>D17-D5-D6</f>
        <v>0</v>
      </c>
      <c r="H17" s="5"/>
      <c r="I17" s="5"/>
      <c r="J17" s="6"/>
    </row>
    <row r="18" spans="2:10" x14ac:dyDescent="0.35">
      <c r="B18" s="4"/>
      <c r="C18" s="7" t="s">
        <v>9</v>
      </c>
      <c r="D18" s="8">
        <f>D9*12/0.2</f>
        <v>0</v>
      </c>
      <c r="E18" s="36">
        <f>D18-D5</f>
        <v>0</v>
      </c>
      <c r="F18" s="17" t="e">
        <f>D18/D9/12</f>
        <v>#DIV/0!</v>
      </c>
      <c r="G18" s="8">
        <f>D18-D5-D6</f>
        <v>0</v>
      </c>
      <c r="H18" s="5"/>
      <c r="I18" s="5"/>
      <c r="J18" s="6"/>
    </row>
    <row r="19" spans="2:10" x14ac:dyDescent="0.35">
      <c r="B19" s="4"/>
      <c r="C19" s="7"/>
      <c r="D19" s="8"/>
      <c r="E19" s="8"/>
      <c r="F19" s="17"/>
      <c r="G19" s="8"/>
      <c r="H19" s="5"/>
      <c r="I19" s="5"/>
      <c r="J19" s="6"/>
    </row>
    <row r="20" spans="2:10" x14ac:dyDescent="0.35">
      <c r="B20" s="4"/>
      <c r="C20" s="20" t="s">
        <v>18</v>
      </c>
      <c r="D20" s="8"/>
      <c r="E20" s="8"/>
      <c r="F20" s="17"/>
      <c r="G20" s="8"/>
      <c r="H20" s="5"/>
      <c r="I20" s="5"/>
      <c r="J20" s="6"/>
    </row>
    <row r="21" spans="2:10" ht="15" thickBot="1" x14ac:dyDescent="0.4">
      <c r="B21" s="12"/>
      <c r="C21" s="13" t="s">
        <v>19</v>
      </c>
      <c r="D21" s="14"/>
      <c r="E21" s="14"/>
      <c r="F21" s="14"/>
      <c r="G21" s="14"/>
      <c r="H21" s="14"/>
      <c r="I21" s="14"/>
      <c r="J21" s="15"/>
    </row>
    <row r="22" spans="2:10" ht="15" thickBot="1" x14ac:dyDescent="0.4">
      <c r="B22" s="18"/>
      <c r="C22" s="18"/>
      <c r="D22" s="18"/>
      <c r="E22" s="18"/>
      <c r="F22" s="18"/>
      <c r="G22" s="18"/>
      <c r="H22" s="18"/>
      <c r="I22" s="18"/>
      <c r="J22" s="18"/>
    </row>
    <row r="23" spans="2:10" ht="15.5" x14ac:dyDescent="0.35">
      <c r="B23" s="19" t="s">
        <v>42</v>
      </c>
      <c r="C23" s="2"/>
      <c r="D23" s="2"/>
      <c r="E23" s="2"/>
      <c r="F23" s="2"/>
      <c r="G23" s="2"/>
      <c r="H23" s="2"/>
      <c r="I23" s="2"/>
      <c r="J23" s="3"/>
    </row>
    <row r="24" spans="2:10" ht="15" thickBot="1" x14ac:dyDescent="0.4">
      <c r="B24" s="4"/>
      <c r="C24" s="5"/>
      <c r="D24" s="5"/>
      <c r="E24" s="5"/>
      <c r="F24" s="5"/>
      <c r="G24" s="5"/>
      <c r="H24" s="5"/>
      <c r="I24" s="5"/>
      <c r="J24" s="6"/>
    </row>
    <row r="25" spans="2:10" x14ac:dyDescent="0.35">
      <c r="B25" s="4"/>
      <c r="C25" s="7" t="s">
        <v>43</v>
      </c>
      <c r="D25" s="26">
        <v>0</v>
      </c>
      <c r="E25" s="5" t="s">
        <v>24</v>
      </c>
      <c r="F25" s="5"/>
      <c r="G25" s="5"/>
      <c r="H25" s="5"/>
      <c r="I25" s="5"/>
      <c r="J25" s="6"/>
    </row>
    <row r="26" spans="2:10" x14ac:dyDescent="0.35">
      <c r="B26" s="4"/>
      <c r="C26" s="7" t="s">
        <v>0</v>
      </c>
      <c r="D26" s="27">
        <v>0</v>
      </c>
      <c r="E26" s="5" t="s">
        <v>25</v>
      </c>
      <c r="F26" s="5"/>
      <c r="G26" s="5"/>
      <c r="H26" s="5"/>
      <c r="I26" s="5"/>
      <c r="J26" s="6"/>
    </row>
    <row r="27" spans="2:10" x14ac:dyDescent="0.35">
      <c r="B27" s="4"/>
      <c r="C27" s="7" t="s">
        <v>23</v>
      </c>
      <c r="D27" s="27">
        <v>0</v>
      </c>
      <c r="E27" s="5" t="s">
        <v>26</v>
      </c>
      <c r="F27" s="5"/>
      <c r="G27" s="5"/>
      <c r="H27" s="5"/>
      <c r="I27" s="5"/>
      <c r="J27" s="6"/>
    </row>
    <row r="28" spans="2:10" ht="15" thickBot="1" x14ac:dyDescent="0.4">
      <c r="B28" s="4"/>
      <c r="C28" s="7" t="s">
        <v>3</v>
      </c>
      <c r="D28" s="28">
        <v>0</v>
      </c>
      <c r="E28" s="5" t="s">
        <v>27</v>
      </c>
      <c r="F28" s="5"/>
      <c r="G28" s="5"/>
      <c r="H28" s="5"/>
      <c r="I28" s="5"/>
      <c r="J28" s="6"/>
    </row>
    <row r="29" spans="2:10" x14ac:dyDescent="0.35">
      <c r="B29" s="4"/>
      <c r="C29" s="5"/>
      <c r="D29" s="9" t="s">
        <v>16</v>
      </c>
      <c r="E29" s="5"/>
      <c r="F29" s="5"/>
      <c r="G29" s="5"/>
      <c r="H29" s="5"/>
      <c r="I29" s="5"/>
      <c r="J29" s="6"/>
    </row>
    <row r="30" spans="2:10" x14ac:dyDescent="0.35">
      <c r="B30" s="4"/>
      <c r="C30" s="5"/>
      <c r="D30" s="5"/>
      <c r="E30" s="5"/>
      <c r="F30" s="5"/>
      <c r="G30" s="5"/>
      <c r="H30" s="5"/>
      <c r="I30" s="5"/>
      <c r="J30" s="6"/>
    </row>
    <row r="31" spans="2:10" x14ac:dyDescent="0.35">
      <c r="B31" s="4"/>
      <c r="C31" s="7" t="s">
        <v>1</v>
      </c>
      <c r="D31" s="16">
        <f>D26*0.7</f>
        <v>0</v>
      </c>
      <c r="E31" s="5" t="s">
        <v>20</v>
      </c>
      <c r="F31" s="5"/>
      <c r="G31" s="5"/>
      <c r="H31" s="5"/>
      <c r="I31" s="5"/>
      <c r="J31" s="6"/>
    </row>
    <row r="32" spans="2:10" x14ac:dyDescent="0.35">
      <c r="B32" s="4"/>
      <c r="C32" s="5"/>
      <c r="D32" s="5"/>
      <c r="E32" s="5"/>
      <c r="F32" s="5"/>
      <c r="G32" s="5"/>
      <c r="H32" s="5"/>
      <c r="I32" s="5"/>
      <c r="J32" s="6"/>
    </row>
    <row r="33" spans="2:10" x14ac:dyDescent="0.35">
      <c r="B33" s="4"/>
      <c r="C33" s="5"/>
      <c r="D33" s="7" t="s">
        <v>15</v>
      </c>
      <c r="E33" s="21" t="e">
        <f>(D25+D27+D28)/D31/12</f>
        <v>#DIV/0!</v>
      </c>
      <c r="F33" s="5"/>
      <c r="G33" s="5"/>
      <c r="H33" s="5"/>
      <c r="I33" s="5"/>
      <c r="J33" s="6"/>
    </row>
    <row r="34" spans="2:10" x14ac:dyDescent="0.35">
      <c r="B34" s="4"/>
      <c r="C34" s="5"/>
      <c r="D34" s="7" t="s">
        <v>14</v>
      </c>
      <c r="E34" s="22" t="e">
        <f>(D31*12)/(D25+D27+D28)</f>
        <v>#DIV/0!</v>
      </c>
      <c r="F34" s="5"/>
      <c r="G34" s="5"/>
      <c r="H34" s="5"/>
      <c r="I34" s="5"/>
      <c r="J34" s="6"/>
    </row>
    <row r="35" spans="2:10" x14ac:dyDescent="0.35">
      <c r="B35" s="4"/>
      <c r="C35" s="5"/>
      <c r="D35" s="7"/>
      <c r="E35" s="22"/>
      <c r="F35" s="5"/>
      <c r="G35" s="5"/>
      <c r="H35" s="5"/>
      <c r="I35" s="5"/>
      <c r="J35" s="6"/>
    </row>
    <row r="36" spans="2:10" ht="15" thickBot="1" x14ac:dyDescent="0.4">
      <c r="B36" s="12"/>
      <c r="C36" s="13" t="s">
        <v>13</v>
      </c>
      <c r="D36" s="14"/>
      <c r="E36" s="14"/>
      <c r="F36" s="14"/>
      <c r="G36" s="14"/>
      <c r="H36" s="14"/>
      <c r="I36" s="14"/>
      <c r="J36" s="15"/>
    </row>
    <row r="37" spans="2:10" ht="15" thickBot="1" x14ac:dyDescent="0.4"/>
    <row r="38" spans="2:10" ht="15.5" x14ac:dyDescent="0.35">
      <c r="B38" s="40" t="s">
        <v>29</v>
      </c>
      <c r="C38" s="2"/>
      <c r="D38" s="2"/>
      <c r="E38" s="2"/>
      <c r="F38" s="2"/>
      <c r="G38" s="2"/>
      <c r="H38" s="2"/>
      <c r="I38" s="2"/>
      <c r="J38" s="3"/>
    </row>
    <row r="39" spans="2:10" ht="15" thickBot="1" x14ac:dyDescent="0.4">
      <c r="B39" s="4"/>
      <c r="C39" s="5"/>
      <c r="D39" s="5"/>
      <c r="E39" s="5"/>
      <c r="F39" s="5"/>
      <c r="G39" s="5"/>
      <c r="H39" s="5"/>
      <c r="I39" s="5"/>
      <c r="J39" s="6"/>
    </row>
    <row r="40" spans="2:10" x14ac:dyDescent="0.35">
      <c r="B40" s="4"/>
      <c r="C40" s="7" t="s">
        <v>41</v>
      </c>
      <c r="D40" s="37">
        <v>0</v>
      </c>
      <c r="E40" s="5" t="s">
        <v>24</v>
      </c>
      <c r="F40" s="5"/>
      <c r="G40" s="5"/>
      <c r="H40" s="5"/>
      <c r="I40" s="5"/>
      <c r="J40" s="6"/>
    </row>
    <row r="41" spans="2:10" x14ac:dyDescent="0.35">
      <c r="B41" s="4"/>
      <c r="C41" s="7" t="s">
        <v>30</v>
      </c>
      <c r="D41" s="38">
        <v>0</v>
      </c>
      <c r="E41" s="5" t="s">
        <v>31</v>
      </c>
      <c r="F41" s="5"/>
      <c r="G41" s="5"/>
      <c r="H41" s="5"/>
      <c r="I41" s="5"/>
      <c r="J41" s="6"/>
    </row>
    <row r="42" spans="2:10" x14ac:dyDescent="0.35">
      <c r="B42" s="4"/>
      <c r="C42" s="7" t="s">
        <v>23</v>
      </c>
      <c r="D42" s="38">
        <v>0</v>
      </c>
      <c r="E42" s="5" t="s">
        <v>26</v>
      </c>
      <c r="F42" s="5"/>
      <c r="G42" s="5"/>
      <c r="H42" s="5"/>
      <c r="I42" s="5"/>
      <c r="J42" s="6"/>
    </row>
    <row r="43" spans="2:10" ht="15" thickBot="1" x14ac:dyDescent="0.4">
      <c r="B43" s="4"/>
      <c r="C43" s="7" t="s">
        <v>3</v>
      </c>
      <c r="D43" s="39">
        <v>0</v>
      </c>
      <c r="E43" s="5" t="s">
        <v>27</v>
      </c>
      <c r="F43" s="5"/>
      <c r="G43" s="5"/>
      <c r="H43" s="5"/>
      <c r="I43" s="5"/>
      <c r="J43" s="6"/>
    </row>
    <row r="44" spans="2:10" x14ac:dyDescent="0.35">
      <c r="B44" s="4"/>
      <c r="C44" s="5"/>
      <c r="D44" s="9" t="s">
        <v>16</v>
      </c>
      <c r="E44" s="5"/>
      <c r="F44" s="5"/>
      <c r="G44" s="5"/>
      <c r="H44" s="5"/>
      <c r="I44" s="5"/>
      <c r="J44" s="6"/>
    </row>
    <row r="45" spans="2:10" x14ac:dyDescent="0.35">
      <c r="B45" s="4"/>
      <c r="C45" s="5"/>
      <c r="D45" s="9"/>
      <c r="E45" s="5"/>
      <c r="F45" s="5"/>
      <c r="G45" s="5"/>
      <c r="H45" s="5"/>
      <c r="I45" s="5"/>
      <c r="J45" s="6"/>
    </row>
    <row r="46" spans="2:10" x14ac:dyDescent="0.35">
      <c r="B46" s="4"/>
      <c r="C46" s="30" t="s">
        <v>37</v>
      </c>
      <c r="D46" s="30" t="s">
        <v>39</v>
      </c>
      <c r="E46" s="30" t="s">
        <v>38</v>
      </c>
      <c r="F46" s="5"/>
      <c r="G46" s="5"/>
      <c r="H46" s="5"/>
      <c r="I46" s="5"/>
      <c r="J46" s="6"/>
    </row>
    <row r="47" spans="2:10" x14ac:dyDescent="0.35">
      <c r="B47" s="4"/>
      <c r="C47" s="30" t="s">
        <v>32</v>
      </c>
      <c r="D47" s="32">
        <f>(D41-D42)*0.5</f>
        <v>0</v>
      </c>
      <c r="E47" s="8">
        <f>D47-D43</f>
        <v>0</v>
      </c>
      <c r="F47" s="5"/>
      <c r="G47" s="5"/>
      <c r="H47" s="5"/>
      <c r="I47" s="5"/>
      <c r="J47" s="6"/>
    </row>
    <row r="48" spans="2:10" x14ac:dyDescent="0.35">
      <c r="B48" s="4"/>
      <c r="C48" s="30" t="s">
        <v>33</v>
      </c>
      <c r="D48" s="32">
        <f>(D41-D42)*0.55</f>
        <v>0</v>
      </c>
      <c r="E48" s="8">
        <f>D48-D43</f>
        <v>0</v>
      </c>
      <c r="F48" s="5"/>
      <c r="G48" s="5"/>
      <c r="H48" s="5"/>
      <c r="I48" s="5"/>
      <c r="J48" s="6"/>
    </row>
    <row r="49" spans="2:10" x14ac:dyDescent="0.35">
      <c r="B49" s="4"/>
      <c r="C49" s="31" t="s">
        <v>34</v>
      </c>
      <c r="D49" s="41">
        <f>(D41-D42)*0.6</f>
        <v>0</v>
      </c>
      <c r="E49" s="42">
        <f>D49-D43</f>
        <v>0</v>
      </c>
      <c r="F49" s="43" t="s">
        <v>40</v>
      </c>
      <c r="G49" s="44"/>
      <c r="H49" s="44"/>
      <c r="I49" s="44"/>
      <c r="J49" s="45"/>
    </row>
    <row r="50" spans="2:10" x14ac:dyDescent="0.35">
      <c r="B50" s="4"/>
      <c r="C50" s="31" t="s">
        <v>35</v>
      </c>
      <c r="D50" s="41">
        <f>(D41-D42)*0.65</f>
        <v>0</v>
      </c>
      <c r="E50" s="42">
        <f>D50-D43</f>
        <v>0</v>
      </c>
      <c r="F50" s="44"/>
      <c r="G50" s="44"/>
      <c r="H50" s="44"/>
      <c r="I50" s="44"/>
      <c r="J50" s="45"/>
    </row>
    <row r="51" spans="2:10" ht="15" thickBot="1" x14ac:dyDescent="0.4">
      <c r="B51" s="12"/>
      <c r="C51" s="33" t="s">
        <v>36</v>
      </c>
      <c r="D51" s="34">
        <f>(D41-D42)*0.7</f>
        <v>0</v>
      </c>
      <c r="E51" s="35">
        <f>D51-D43</f>
        <v>0</v>
      </c>
      <c r="F51" s="14"/>
      <c r="G51" s="14"/>
      <c r="H51" s="14"/>
      <c r="I51" s="14"/>
      <c r="J51" s="15"/>
    </row>
  </sheetData>
  <mergeCells count="1">
    <mergeCell ref="F49:J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Quick Buy And Hold Analyzer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2017-08-04T20:56:19Z</dcterms:created>
  <dcterms:modified xsi:type="dcterms:W3CDTF">2017-08-23T14:33:57Z</dcterms:modified>
</cp:coreProperties>
</file>